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09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plasschaert/Documents/DERDEN/RECHTSPERSONEN/CAREDUCA Stg 18-/2020 Financiën/"/>
    </mc:Choice>
  </mc:AlternateContent>
  <xr:revisionPtr revIDLastSave="0" documentId="13_ncr:1_{0CB31718-F044-FE4C-A169-59EB58184E96}" xr6:coauthVersionLast="47" xr6:coauthVersionMax="47" xr10:uidLastSave="{00000000-0000-0000-0000-000000000000}"/>
  <bookViews>
    <workbookView xWindow="28560" yWindow="640" windowWidth="19260" windowHeight="28160" tabRatio="500" xr2:uid="{00000000-000D-0000-FFFF-FFFF00000000}"/>
  </bookViews>
  <sheets>
    <sheet name="Balans+Res" sheetId="1" r:id="rId1"/>
    <sheet name="Toel.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8" i="2" l="1"/>
  <c r="B14" i="2"/>
  <c r="C21" i="2"/>
  <c r="C8" i="2"/>
  <c r="B30" i="1" l="1"/>
  <c r="C34" i="1"/>
  <c r="C41" i="1"/>
  <c r="C47" i="1"/>
  <c r="C51" i="1"/>
  <c r="C8" i="1"/>
  <c r="C10" i="1"/>
  <c r="C15" i="1"/>
  <c r="C19" i="1"/>
  <c r="B21" i="2"/>
  <c r="C43" i="1" l="1"/>
  <c r="C53" i="1" s="1"/>
  <c r="C21" i="1"/>
  <c r="B8" i="2"/>
  <c r="C55" i="1" l="1"/>
  <c r="C23" i="1" l="1"/>
  <c r="B12" i="1"/>
  <c r="B15" i="1" s="1"/>
  <c r="B19" i="1"/>
  <c r="B8" i="1"/>
  <c r="B10" i="1" s="1"/>
  <c r="B34" i="1"/>
  <c r="B41" i="1"/>
  <c r="A57" i="1"/>
  <c r="B47" i="1"/>
  <c r="B51" i="1"/>
  <c r="B43" i="1" l="1"/>
  <c r="B53" i="1" s="1"/>
  <c r="B55" i="1" s="1"/>
  <c r="B21" i="1"/>
  <c r="B23" i="1" s="1"/>
</calcChain>
</file>

<file path=xl/sharedStrings.xml><?xml version="1.0" encoding="utf-8"?>
<sst xmlns="http://schemas.openxmlformats.org/spreadsheetml/2006/main" count="45" uniqueCount="42">
  <si>
    <t xml:space="preserve">Balans per 31 december </t>
    <phoneticPr fontId="2" type="noConversion"/>
  </si>
  <si>
    <t>Liquide middelen</t>
    <phoneticPr fontId="2" type="noConversion"/>
  </si>
  <si>
    <t>Totaal activa</t>
    <phoneticPr fontId="2" type="noConversion"/>
  </si>
  <si>
    <t>Algemene reserve</t>
    <phoneticPr fontId="2" type="noConversion"/>
  </si>
  <si>
    <t>Resultaat boekjaar</t>
    <phoneticPr fontId="2" type="noConversion"/>
  </si>
  <si>
    <t xml:space="preserve">Resultatenrekening </t>
    <phoneticPr fontId="2" type="noConversion"/>
  </si>
  <si>
    <t>Bestuurskosten</t>
    <phoneticPr fontId="2" type="noConversion"/>
  </si>
  <si>
    <t>Dt vs Ct</t>
    <phoneticPr fontId="2" type="noConversion"/>
  </si>
  <si>
    <t>Inkomsten vs kosten</t>
    <phoneticPr fontId="2" type="noConversion"/>
  </si>
  <si>
    <t>Resultaat</t>
    <phoneticPr fontId="2" type="noConversion"/>
  </si>
  <si>
    <t>Bankkosten</t>
  </si>
  <si>
    <t>Voorzieningen diverse projecten</t>
  </si>
  <si>
    <t>Totaal algemene reserve en verplichtingen</t>
  </si>
  <si>
    <t>Algemene- en administratiekosten</t>
  </si>
  <si>
    <t>STICHTING CAREDUCA FOUNDATION</t>
  </si>
  <si>
    <t xml:space="preserve">ABN-AMRO rek crt </t>
  </si>
  <si>
    <t>ABN-AMRO spaarrek</t>
  </si>
  <si>
    <t>Donaties ontvangen</t>
  </si>
  <si>
    <t>Totaal inkomsten</t>
  </si>
  <si>
    <t>Totaal uitgaven</t>
  </si>
  <si>
    <t>Algemene reserve</t>
  </si>
  <si>
    <t>Women Win</t>
  </si>
  <si>
    <t>Toelichting balans en resultatenrekening</t>
  </si>
  <si>
    <t>T.l.v resultaat</t>
  </si>
  <si>
    <t>Balans 01-01</t>
  </si>
  <si>
    <t>Idem, vrijval</t>
  </si>
  <si>
    <t>Donaties toegezegd onder voorwaarde (toel. 1)</t>
  </si>
  <si>
    <t>1) Donaties toegezegd onder voorwaarde</t>
  </si>
  <si>
    <t>2) Donaties uitgekeerd</t>
  </si>
  <si>
    <t>Donaties uitgekeerd (toel. 2)</t>
  </si>
  <si>
    <t>Balans  31-12</t>
  </si>
  <si>
    <t>Stichting 4Life</t>
  </si>
  <si>
    <t>Stichting Home of Hope</t>
  </si>
  <si>
    <t>Stichting Leergeld, De Bilt</t>
  </si>
  <si>
    <t>Stichting Nederlandse Kinderherdenking 4 mei</t>
  </si>
  <si>
    <t>UBS Optimus Foundation</t>
  </si>
  <si>
    <t>UWC International</t>
  </si>
  <si>
    <t>War Child</t>
  </si>
  <si>
    <r>
      <t>CAMFED</t>
    </r>
    <r>
      <rPr>
        <sz val="12"/>
        <rFont val="Times New Roman"/>
        <family val="1"/>
      </rPr>
      <t xml:space="preserve"> International</t>
    </r>
  </si>
  <si>
    <t>Voor verdere details zie: 2020 Overzicht</t>
  </si>
  <si>
    <t>Vastgesteld in de bestuursvergadering van 3 mei 2021</t>
  </si>
  <si>
    <t>Verschil met balans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</si>
</sst>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name val="Times New Roman"/>
    </font>
    <font>
      <b/>
      <sz val="12"/>
      <name val="Times New Roman"/>
      <family val="1"/>
    </font>
    <font>
      <sz val="8"/>
      <name val="Times New Roman"/>
      <family val="1"/>
    </font>
    <font>
      <sz val="14"/>
      <name val="Andale Mono"/>
      <family val="2"/>
    </font>
    <font>
      <u/>
      <sz val="12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u/>
      <sz val="12"/>
      <color theme="10"/>
      <name val="Times New Roman"/>
      <family val="1"/>
    </font>
    <font>
      <u/>
      <sz val="12"/>
      <color theme="1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u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3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7">
    <xf numFmtId="0" fontId="0" fillId="0" borderId="0" xfId="0"/>
    <xf numFmtId="4" fontId="0" fillId="0" borderId="0" xfId="0" applyNumberFormat="1"/>
    <xf numFmtId="0" fontId="3" fillId="0" borderId="0" xfId="0" applyFont="1"/>
    <xf numFmtId="0" fontId="4" fillId="0" borderId="0" xfId="0" applyFont="1"/>
    <xf numFmtId="0" fontId="1" fillId="0" borderId="1" xfId="0" applyNumberFormat="1" applyFont="1" applyBorder="1"/>
    <xf numFmtId="4" fontId="0" fillId="0" borderId="2" xfId="0" applyNumberFormat="1" applyBorder="1"/>
    <xf numFmtId="4" fontId="0" fillId="0" borderId="3" xfId="0" applyNumberFormat="1" applyBorder="1"/>
    <xf numFmtId="4" fontId="0" fillId="0" borderId="3" xfId="0" applyNumberFormat="1" applyFill="1" applyBorder="1"/>
    <xf numFmtId="0" fontId="5" fillId="0" borderId="0" xfId="0" applyFont="1"/>
    <xf numFmtId="0" fontId="6" fillId="0" borderId="0" xfId="0" applyFont="1"/>
    <xf numFmtId="4" fontId="6" fillId="0" borderId="0" xfId="0" applyNumberFormat="1" applyFont="1"/>
    <xf numFmtId="4" fontId="0" fillId="0" borderId="4" xfId="0" applyNumberFormat="1" applyBorder="1" applyAlignment="1">
      <alignment vertical="center"/>
    </xf>
    <xf numFmtId="0" fontId="9" fillId="0" borderId="0" xfId="0" applyFont="1"/>
    <xf numFmtId="0" fontId="10" fillId="0" borderId="0" xfId="0" applyNumberFormat="1" applyFont="1"/>
    <xf numFmtId="0" fontId="11" fillId="0" borderId="0" xfId="0" applyFont="1"/>
    <xf numFmtId="4" fontId="0" fillId="0" borderId="0" xfId="0" applyNumberFormat="1" applyBorder="1" applyAlignment="1">
      <alignment vertical="center"/>
    </xf>
    <xf numFmtId="0" fontId="1" fillId="0" borderId="0" xfId="0" applyFont="1"/>
  </cellXfs>
  <cellStyles count="13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"/>
  <sheetViews>
    <sheetView tabSelected="1" topLeftCell="A23" zoomScale="150" zoomScaleNormal="150" zoomScalePageLayoutView="150" workbookViewId="0">
      <selection activeCell="A59" sqref="A59:XFD70"/>
    </sheetView>
  </sheetViews>
  <sheetFormatPr baseColWidth="10" defaultRowHeight="16" x14ac:dyDescent="0.2"/>
  <cols>
    <col min="1" max="1" width="38.83203125" customWidth="1"/>
    <col min="2" max="3" width="11.6640625" style="1" customWidth="1"/>
  </cols>
  <sheetData>
    <row r="1" spans="1:3" ht="18" x14ac:dyDescent="0.2">
      <c r="A1" s="2" t="s">
        <v>14</v>
      </c>
    </row>
    <row r="3" spans="1:3" x14ac:dyDescent="0.2">
      <c r="A3" s="3" t="s">
        <v>0</v>
      </c>
      <c r="B3" s="4">
        <v>2020</v>
      </c>
      <c r="C3" s="4">
        <v>2019</v>
      </c>
    </row>
    <row r="5" spans="1:3" x14ac:dyDescent="0.2">
      <c r="A5" t="s">
        <v>15</v>
      </c>
      <c r="B5" s="1">
        <v>1146576.92</v>
      </c>
      <c r="C5" s="1">
        <v>827917.94</v>
      </c>
    </row>
    <row r="6" spans="1:3" x14ac:dyDescent="0.2">
      <c r="A6" t="s">
        <v>16</v>
      </c>
      <c r="B6" s="1">
        <v>0</v>
      </c>
      <c r="C6" s="1">
        <v>0</v>
      </c>
    </row>
    <row r="7" spans="1:3" ht="6" customHeight="1" x14ac:dyDescent="0.2"/>
    <row r="8" spans="1:3" x14ac:dyDescent="0.2">
      <c r="A8" t="s">
        <v>1</v>
      </c>
      <c r="B8" s="5">
        <f>SUM(B5:B7)</f>
        <v>1146576.92</v>
      </c>
      <c r="C8" s="5">
        <f>SUM(C5:C7)</f>
        <v>827917.94</v>
      </c>
    </row>
    <row r="10" spans="1:3" ht="17" thickBot="1" x14ac:dyDescent="0.25">
      <c r="A10" t="s">
        <v>2</v>
      </c>
      <c r="B10" s="6">
        <f>B8</f>
        <v>1146576.92</v>
      </c>
      <c r="C10" s="6">
        <f>C8</f>
        <v>827917.94</v>
      </c>
    </row>
    <row r="11" spans="1:3" ht="17" thickTop="1" x14ac:dyDescent="0.2"/>
    <row r="12" spans="1:3" x14ac:dyDescent="0.2">
      <c r="A12" t="s">
        <v>3</v>
      </c>
      <c r="B12" s="1">
        <f>C15</f>
        <v>827917.94</v>
      </c>
      <c r="C12" s="1">
        <v>449986.34</v>
      </c>
    </row>
    <row r="13" spans="1:3" x14ac:dyDescent="0.2">
      <c r="A13" t="s">
        <v>4</v>
      </c>
      <c r="B13" s="1">
        <v>318658.98</v>
      </c>
      <c r="C13" s="1">
        <v>377931.6</v>
      </c>
    </row>
    <row r="14" spans="1:3" ht="5" customHeight="1" x14ac:dyDescent="0.2"/>
    <row r="15" spans="1:3" x14ac:dyDescent="0.2">
      <c r="A15" t="s">
        <v>20</v>
      </c>
      <c r="B15" s="5">
        <f>SUM(B12:B14)</f>
        <v>1146576.92</v>
      </c>
      <c r="C15" s="5">
        <f>SUM(C12:C14)</f>
        <v>827917.94</v>
      </c>
    </row>
    <row r="17" spans="1:3" x14ac:dyDescent="0.2">
      <c r="A17" s="12" t="s">
        <v>26</v>
      </c>
      <c r="B17" s="1">
        <v>0</v>
      </c>
      <c r="C17" s="1">
        <v>0</v>
      </c>
    </row>
    <row r="18" spans="1:3" ht="5" customHeight="1" x14ac:dyDescent="0.2"/>
    <row r="19" spans="1:3" x14ac:dyDescent="0.2">
      <c r="A19" t="s">
        <v>11</v>
      </c>
      <c r="B19" s="5">
        <f>SUM(B17:B18)</f>
        <v>0</v>
      </c>
      <c r="C19" s="5">
        <f>SUM(C17:C18)</f>
        <v>0</v>
      </c>
    </row>
    <row r="21" spans="1:3" ht="17" thickBot="1" x14ac:dyDescent="0.25">
      <c r="A21" s="8" t="s">
        <v>12</v>
      </c>
      <c r="B21" s="6">
        <f>B19+B15</f>
        <v>1146576.92</v>
      </c>
      <c r="C21" s="6">
        <f>C19+C15</f>
        <v>827917.94</v>
      </c>
    </row>
    <row r="22" spans="1:3" s="9" customFormat="1" ht="14" thickTop="1" x14ac:dyDescent="0.15">
      <c r="B22" s="10"/>
      <c r="C22" s="10"/>
    </row>
    <row r="23" spans="1:3" s="9" customFormat="1" ht="13" x14ac:dyDescent="0.15">
      <c r="A23" s="9" t="s">
        <v>7</v>
      </c>
      <c r="B23" s="10">
        <f>B10-B21</f>
        <v>0</v>
      </c>
      <c r="C23" s="10">
        <f>C10-C21</f>
        <v>0</v>
      </c>
    </row>
    <row r="25" spans="1:3" x14ac:dyDescent="0.2">
      <c r="A25" s="12" t="s">
        <v>40</v>
      </c>
    </row>
    <row r="26" spans="1:3" x14ac:dyDescent="0.2">
      <c r="A26" s="12"/>
    </row>
    <row r="28" spans="1:3" ht="18" x14ac:dyDescent="0.2">
      <c r="A28" s="2" t="s">
        <v>14</v>
      </c>
      <c r="B28"/>
      <c r="C28"/>
    </row>
    <row r="29" spans="1:3" x14ac:dyDescent="0.2">
      <c r="B29"/>
      <c r="C29"/>
    </row>
    <row r="30" spans="1:3" x14ac:dyDescent="0.2">
      <c r="A30" s="3" t="s">
        <v>5</v>
      </c>
      <c r="B30" s="4">
        <f>B3</f>
        <v>2020</v>
      </c>
      <c r="C30" s="4">
        <v>2019</v>
      </c>
    </row>
    <row r="32" spans="1:3" x14ac:dyDescent="0.2">
      <c r="A32" t="s">
        <v>17</v>
      </c>
      <c r="B32" s="1">
        <v>600000</v>
      </c>
      <c r="C32" s="1">
        <v>600000</v>
      </c>
    </row>
    <row r="33" spans="1:3" ht="5" customHeight="1" x14ac:dyDescent="0.2"/>
    <row r="34" spans="1:3" x14ac:dyDescent="0.2">
      <c r="A34" t="s">
        <v>18</v>
      </c>
      <c r="B34" s="5">
        <f>SUM(B32:B33)</f>
        <v>600000</v>
      </c>
      <c r="C34" s="5">
        <f>SUM(C32:C33)</f>
        <v>600000</v>
      </c>
    </row>
    <row r="37" spans="1:3" x14ac:dyDescent="0.2">
      <c r="A37" s="12" t="s">
        <v>29</v>
      </c>
      <c r="B37" s="1">
        <v>-280500</v>
      </c>
      <c r="C37" s="1">
        <v>-321800</v>
      </c>
    </row>
    <row r="38" spans="1:3" x14ac:dyDescent="0.2">
      <c r="A38" t="s">
        <v>6</v>
      </c>
      <c r="B38" s="1">
        <v>0</v>
      </c>
      <c r="C38" s="1">
        <v>0</v>
      </c>
    </row>
    <row r="39" spans="1:3" x14ac:dyDescent="0.2">
      <c r="A39" t="s">
        <v>13</v>
      </c>
      <c r="B39" s="1">
        <v>-651.4</v>
      </c>
      <c r="C39" s="1">
        <v>-104.48</v>
      </c>
    </row>
    <row r="40" spans="1:3" ht="5" customHeight="1" x14ac:dyDescent="0.2"/>
    <row r="41" spans="1:3" x14ac:dyDescent="0.2">
      <c r="A41" t="s">
        <v>19</v>
      </c>
      <c r="B41" s="5">
        <f>SUM(B37:B40)</f>
        <v>-281151.40000000002</v>
      </c>
      <c r="C41" s="5">
        <f>SUM(C37:C40)</f>
        <v>-321904.48</v>
      </c>
    </row>
    <row r="43" spans="1:3" x14ac:dyDescent="0.2">
      <c r="A43" t="s">
        <v>8</v>
      </c>
      <c r="B43" s="1">
        <f>B34+B41</f>
        <v>318848.59999999998</v>
      </c>
      <c r="C43" s="1">
        <f>C34+C41</f>
        <v>278095.52</v>
      </c>
    </row>
    <row r="45" spans="1:3" x14ac:dyDescent="0.2">
      <c r="A45" t="s">
        <v>10</v>
      </c>
      <c r="B45" s="1">
        <v>-189.62</v>
      </c>
      <c r="C45" s="1">
        <v>-163.92</v>
      </c>
    </row>
    <row r="46" spans="1:3" ht="4" customHeight="1" x14ac:dyDescent="0.2"/>
    <row r="47" spans="1:3" x14ac:dyDescent="0.2">
      <c r="B47" s="5">
        <f>SUM(B45:B46)</f>
        <v>-189.62</v>
      </c>
      <c r="C47" s="5">
        <f>SUM(C45:C46)</f>
        <v>-163.92</v>
      </c>
    </row>
    <row r="49" spans="1:3" x14ac:dyDescent="0.2">
      <c r="A49" s="12" t="s">
        <v>26</v>
      </c>
      <c r="B49" s="1">
        <v>0</v>
      </c>
      <c r="C49" s="1">
        <v>100000</v>
      </c>
    </row>
    <row r="50" spans="1:3" ht="5" customHeight="1" x14ac:dyDescent="0.2"/>
    <row r="51" spans="1:3" x14ac:dyDescent="0.2">
      <c r="B51" s="5">
        <f>SUM(B49:B50)</f>
        <v>0</v>
      </c>
      <c r="C51" s="5">
        <f>SUM(C49:C50)</f>
        <v>100000</v>
      </c>
    </row>
    <row r="53" spans="1:3" ht="17" thickBot="1" x14ac:dyDescent="0.25">
      <c r="A53" t="s">
        <v>9</v>
      </c>
      <c r="B53" s="7">
        <f>B43+B47+B51</f>
        <v>318658.98</v>
      </c>
      <c r="C53" s="7">
        <f>C43+C47+C51</f>
        <v>377931.60000000003</v>
      </c>
    </row>
    <row r="54" spans="1:3" s="9" customFormat="1" ht="14" thickTop="1" x14ac:dyDescent="0.15">
      <c r="B54" s="10"/>
      <c r="C54" s="10"/>
    </row>
    <row r="55" spans="1:3" s="9" customFormat="1" ht="13" x14ac:dyDescent="0.15">
      <c r="A55" s="9" t="s">
        <v>41</v>
      </c>
      <c r="B55" s="10">
        <f>B13-B53</f>
        <v>0</v>
      </c>
      <c r="C55" s="10">
        <f>C13-C53</f>
        <v>0</v>
      </c>
    </row>
    <row r="56" spans="1:3" x14ac:dyDescent="0.2">
      <c r="B56"/>
      <c r="C56"/>
    </row>
    <row r="57" spans="1:3" x14ac:dyDescent="0.2">
      <c r="A57" t="str">
        <f>A25</f>
        <v>Vastgesteld in de bestuursvergadering van 3 mei 2021</v>
      </c>
      <c r="B57"/>
      <c r="C57"/>
    </row>
  </sheetData>
  <phoneticPr fontId="2" type="noConversion"/>
  <pageMargins left="1.73" right="0.75" top="1" bottom="1" header="0.5" footer="0.5"/>
  <pageSetup paperSize="9" orientation="portrait" horizontalDpi="4294967292" verticalDpi="4294967292"/>
  <rowBreaks count="1" manualBreakCount="1">
    <brk id="27" max="16383" man="1"/>
  </rowBreaks>
  <extLst>
    <ext xmlns:mx="http://schemas.microsoft.com/office/mac/excel/2008/main" uri="{64002731-A6B0-56B0-2670-7721B7C09600}">
      <mx:PLV Mode="0" OnePage="0" WScale="9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122B2-2C87-9945-9DAD-7774F87DA347}">
  <dimension ref="A1:C25"/>
  <sheetViews>
    <sheetView zoomScale="160" zoomScaleNormal="160" workbookViewId="0">
      <selection activeCell="A29" sqref="A29"/>
    </sheetView>
  </sheetViews>
  <sheetFormatPr baseColWidth="10" defaultRowHeight="16" x14ac:dyDescent="0.2"/>
  <cols>
    <col min="1" max="1" width="38.6640625" customWidth="1"/>
    <col min="2" max="3" width="10.83203125" style="1"/>
  </cols>
  <sheetData>
    <row r="1" spans="1:3" ht="18" x14ac:dyDescent="0.2">
      <c r="A1" s="2" t="s">
        <v>14</v>
      </c>
    </row>
    <row r="3" spans="1:3" x14ac:dyDescent="0.2">
      <c r="A3" s="14" t="s">
        <v>22</v>
      </c>
      <c r="B3" s="13">
        <v>2020</v>
      </c>
      <c r="C3" s="13">
        <v>2019</v>
      </c>
    </row>
    <row r="5" spans="1:3" x14ac:dyDescent="0.2">
      <c r="A5" s="16" t="s">
        <v>27</v>
      </c>
    </row>
    <row r="6" spans="1:3" x14ac:dyDescent="0.2">
      <c r="A6" s="12" t="s">
        <v>24</v>
      </c>
      <c r="B6" s="1">
        <v>0</v>
      </c>
      <c r="C6" s="1">
        <v>100000</v>
      </c>
    </row>
    <row r="7" spans="1:3" x14ac:dyDescent="0.2">
      <c r="A7" s="12" t="s">
        <v>25</v>
      </c>
      <c r="B7" s="1">
        <v>0</v>
      </c>
      <c r="C7" s="1">
        <v>-100000</v>
      </c>
    </row>
    <row r="8" spans="1:3" ht="17" thickBot="1" x14ac:dyDescent="0.25">
      <c r="A8" s="12" t="s">
        <v>30</v>
      </c>
      <c r="B8" s="11">
        <f>SUM(B6:B7)</f>
        <v>0</v>
      </c>
      <c r="C8" s="11">
        <f>SUM(C6:C7)</f>
        <v>0</v>
      </c>
    </row>
    <row r="9" spans="1:3" ht="17" thickTop="1" x14ac:dyDescent="0.2"/>
    <row r="11" spans="1:3" x14ac:dyDescent="0.2">
      <c r="A11" s="16" t="s">
        <v>28</v>
      </c>
    </row>
    <row r="12" spans="1:3" x14ac:dyDescent="0.2">
      <c r="A12" s="12" t="s">
        <v>31</v>
      </c>
      <c r="B12" s="1">
        <v>0</v>
      </c>
      <c r="C12" s="1">
        <v>7800</v>
      </c>
    </row>
    <row r="13" spans="1:3" x14ac:dyDescent="0.2">
      <c r="A13" s="8" t="s">
        <v>38</v>
      </c>
      <c r="B13" s="1">
        <v>66000</v>
      </c>
      <c r="C13" s="1">
        <v>60000</v>
      </c>
    </row>
    <row r="14" spans="1:3" x14ac:dyDescent="0.2">
      <c r="A14" s="12" t="s">
        <v>32</v>
      </c>
      <c r="B14" s="1">
        <f>10500+29500</f>
        <v>40000</v>
      </c>
      <c r="C14" s="1">
        <v>53500</v>
      </c>
    </row>
    <row r="15" spans="1:3" x14ac:dyDescent="0.2">
      <c r="A15" s="12" t="s">
        <v>33</v>
      </c>
      <c r="B15" s="1">
        <v>0</v>
      </c>
      <c r="C15" s="1">
        <v>6000</v>
      </c>
    </row>
    <row r="16" spans="1:3" x14ac:dyDescent="0.2">
      <c r="A16" s="12" t="s">
        <v>34</v>
      </c>
      <c r="B16" s="1">
        <v>7500</v>
      </c>
      <c r="C16" s="1">
        <v>7500</v>
      </c>
    </row>
    <row r="17" spans="1:3" x14ac:dyDescent="0.2">
      <c r="A17" s="12" t="s">
        <v>35</v>
      </c>
      <c r="B17" s="1">
        <v>0</v>
      </c>
      <c r="C17" s="1">
        <v>40000</v>
      </c>
    </row>
    <row r="18" spans="1:3" x14ac:dyDescent="0.2">
      <c r="A18" s="12" t="s">
        <v>36</v>
      </c>
      <c r="B18" s="1">
        <f>33500+33500</f>
        <v>67000</v>
      </c>
      <c r="C18" s="1">
        <v>67000</v>
      </c>
    </row>
    <row r="19" spans="1:3" x14ac:dyDescent="0.2">
      <c r="A19" s="12" t="s">
        <v>37</v>
      </c>
      <c r="B19" s="1">
        <v>50000</v>
      </c>
      <c r="C19" s="1">
        <v>50000</v>
      </c>
    </row>
    <row r="20" spans="1:3" x14ac:dyDescent="0.2">
      <c r="A20" s="12" t="s">
        <v>21</v>
      </c>
      <c r="B20" s="1">
        <v>50000</v>
      </c>
      <c r="C20" s="1">
        <v>30000</v>
      </c>
    </row>
    <row r="21" spans="1:3" ht="17" thickBot="1" x14ac:dyDescent="0.25">
      <c r="A21" s="12" t="s">
        <v>23</v>
      </c>
      <c r="B21" s="11">
        <f>SUM(B12:B20)</f>
        <v>280500</v>
      </c>
      <c r="C21" s="11">
        <f>SUM(C12:C20)</f>
        <v>321800</v>
      </c>
    </row>
    <row r="22" spans="1:3" ht="17" thickTop="1" x14ac:dyDescent="0.2">
      <c r="A22" s="12"/>
      <c r="B22" s="15"/>
      <c r="C22" s="15"/>
    </row>
    <row r="23" spans="1:3" x14ac:dyDescent="0.2">
      <c r="B23" s="15"/>
      <c r="C23" s="15"/>
    </row>
    <row r="24" spans="1:3" x14ac:dyDescent="0.2">
      <c r="A24" s="12" t="s">
        <v>39</v>
      </c>
      <c r="B24" s="15"/>
      <c r="C24" s="15"/>
    </row>
    <row r="25" spans="1:3" x14ac:dyDescent="0.2">
      <c r="A25" s="12"/>
    </row>
  </sheetData>
  <pageMargins left="1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Balans+Res</vt:lpstr>
      <vt:lpstr>Toel.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PLASSCHAERT</dc:creator>
  <cp:lastModifiedBy>Peter Plasschaert</cp:lastModifiedBy>
  <cp:lastPrinted>2021-04-06T15:48:35Z</cp:lastPrinted>
  <dcterms:created xsi:type="dcterms:W3CDTF">2011-01-17T21:06:29Z</dcterms:created>
  <dcterms:modified xsi:type="dcterms:W3CDTF">2021-05-25T14:33:02Z</dcterms:modified>
</cp:coreProperties>
</file>